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8B754ED3-41D4-4FFF-AAD4-D12811C7892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<sst xmlns="http://schemas.openxmlformats.org/spreadsheetml/2006/main" count="51" uniqueCount="43">
  <si>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</si>
  <si>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</si>
  <si>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</si>
  <si>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</si>
  <si>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</si>
  <si>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</si>
  <si>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</si>
  <si>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</si>
  <si>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</si>
  <si>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</si>
  <si>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</si>
  <si>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</si>
  <si>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</si>
  <si>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</si>
  <si>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</si>
  <si>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</si>
  <si>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</si>
  <si>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</si>
  <si>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</si>
  <si>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</si>
  <si>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</si>
  <si>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</si>
  <si>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</si>
  <si>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</si>
  <si>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</si>
  <si>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</si>
  <si>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</si>
  <si>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</si>
  <si>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</si>
  <si>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</si>
  <si>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</si>
  <si>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</si>
  <si>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</si>
  <si>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</si>
  <si>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</si>
  <si>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</si>
  <si>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</si>
  <si>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</si>
  <si>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</si>
  <si>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AKTİF PROFİL BORU</t>
  </si>
  <si>
    <t>15,05,2024</t>
  </si>
  <si>
    <t>ÇETİNDAĞ METAL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</si>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</sst>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J16" sqref="J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42</v>
      </c>
      <c r="F2" s="67"/>
      <c r="G2" s="67"/>
      <c r="H2" s="67"/>
      <c r="I2" s="67"/>
      <c r="J2" s="67"/>
      <c r="K2" s="3" t="s">
        <v>3</v>
      </c>
      <c r="L2" s="4">
        <f ca="1">TODAY()</f>
        <v>45428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9100</v>
      </c>
      <c r="F5" s="1"/>
      <c r="G5" s="13" t="str">
        <f t="shared" ref="G5" si="0">IF(A5="","",(A5))</f>
        <v>AKTİF PROFİL BORU</v>
      </c>
      <c r="H5" s="12"/>
      <c r="I5" s="12"/>
      <c r="J5" s="12"/>
      <c r="K5" s="12">
        <f>IF(G5="","",SUM(E5-H5-I5-J5))</f>
        <v>9100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100</v>
      </c>
      <c r="T5" s="43">
        <v>100</v>
      </c>
      <c r="U5" s="43">
        <v>100</v>
      </c>
      <c r="V5" s="43">
        <v>100</v>
      </c>
      <c r="W5" s="43">
        <v>72</v>
      </c>
      <c r="X5" s="43"/>
      <c r="Y5" s="44"/>
      <c r="Z5" s="36"/>
      <c r="AA5" s="47">
        <f>SUM(P5:Y5)*N5</f>
        <v>154400</v>
      </c>
    </row>
    <row r="6" spans="1:27" ht="15" customHeight="1" x14ac:dyDescent="0.35">
      <c r="A6" s="59" t="s">
        <v>41</v>
      </c>
      <c r="B6" s="60"/>
      <c r="C6" s="10" t="s">
        <v>40</v>
      </c>
      <c r="D6" s="11"/>
      <c r="E6" s="12">
        <v>184580</v>
      </c>
      <c r="F6" s="1"/>
      <c r="G6" s="13" t="str">
        <f>IF(A6="","",(A6))</f>
        <v>ÇETİNDAĞ METAL</v>
      </c>
      <c r="H6" s="12">
        <v>184580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100</v>
      </c>
      <c r="Q6" s="43">
        <v>100</v>
      </c>
      <c r="R6" s="43">
        <v>100</v>
      </c>
      <c r="S6" s="43">
        <v>1</v>
      </c>
      <c r="T6" s="43"/>
      <c r="U6" s="43"/>
      <c r="V6" s="43"/>
      <c r="W6" s="43"/>
      <c r="X6" s="43"/>
      <c r="Y6" s="44"/>
      <c r="Z6" s="36"/>
      <c r="AA6" s="47">
        <f t="shared" ref="AA6:AA10" si="2">SUM(P6:Y6)*N6</f>
        <v>30100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4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200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2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40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184755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193680</v>
      </c>
      <c r="F22" s="1"/>
      <c r="G22" s="16" t="s">
        <v>17</v>
      </c>
      <c r="H22" s="17">
        <f>SUM(H5:H21)</f>
        <v>190580</v>
      </c>
      <c r="I22" s="17">
        <f>SUM(I5:I21)</f>
        <v>0</v>
      </c>
      <c r="J22" s="17">
        <f>SUM(J5:J21)</f>
        <v>0</v>
      </c>
      <c r="K22" s="17">
        <f>SUM(K5:K21)</f>
        <v>9100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413926</v>
      </c>
      <c r="D25" s="18">
        <v>415061</v>
      </c>
      <c r="E25" s="19">
        <f>IF(C25="","",SUM(D25-C25))</f>
        <v>1135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5300</v>
      </c>
      <c r="D26" s="21"/>
      <c r="E26" s="20">
        <f>IF(C26="","",SUM(C26/E25))</f>
        <v>4.6696035242290748</v>
      </c>
      <c r="F26" s="1"/>
      <c r="G26" s="11" t="s">
        <v>26</v>
      </c>
      <c r="H26" s="12">
        <v>5300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5823</v>
      </c>
      <c r="D27" s="21"/>
      <c r="E27" s="22">
        <f>SUM(C27/E22)</f>
        <v>3.0065055762081783E-2</v>
      </c>
      <c r="F27" s="1"/>
      <c r="G27" s="11" t="s">
        <v>28</v>
      </c>
      <c r="H27" s="12">
        <v>523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5823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184757</v>
      </c>
      <c r="D36" s="1"/>
      <c r="E36" s="1"/>
      <c r="F36" s="1"/>
      <c r="G36" s="26" t="s">
        <v>31</v>
      </c>
      <c r="H36" s="15">
        <f>IF(H33="","",SUM(H22-H33))</f>
        <v>184757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2024-05-16T05:34:10Z</cp:lastPrinted>
  <dcterms:created xsi:type="dcterms:W3CDTF">2022-08-24T05:29:34Z</dcterms:created>
  <dcterms:modified xsi:type="dcterms:W3CDTF">2024-05-16T06:18:21Z</dcterms:modified>
</cp:coreProperties>
</file>